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ЭтаКнига" defaultThemeVersion="124226"/>
  <bookViews>
    <workbookView xWindow="0" yWindow="0" windowWidth="19200" windowHeight="9525"/>
  </bookViews>
  <sheets>
    <sheet name="Лист 1" sheetId="20" r:id="rId1"/>
  </sheets>
  <definedNames>
    <definedName name="_xlnm.Print_Area" localSheetId="0">'Лист 1'!$A$1:$Z$18</definedName>
  </definedNames>
  <calcPr calcId="125725" refMode="R1C1"/>
</workbook>
</file>

<file path=xl/calcChain.xml><?xml version="1.0" encoding="utf-8"?>
<calcChain xmlns="http://schemas.openxmlformats.org/spreadsheetml/2006/main">
  <c r="Z12" i="20"/>
  <c r="X10"/>
  <c r="X9"/>
  <c r="X8"/>
  <c r="X7"/>
  <c r="V8"/>
  <c r="V10"/>
  <c r="V14"/>
  <c r="V16"/>
  <c r="V17"/>
  <c r="T14"/>
  <c r="T13"/>
  <c r="R16"/>
  <c r="R14"/>
  <c r="R13"/>
  <c r="P14"/>
  <c r="P15"/>
  <c r="P16"/>
  <c r="P17"/>
  <c r="P13"/>
  <c r="N8"/>
  <c r="N9"/>
  <c r="N10"/>
  <c r="N11"/>
  <c r="N12"/>
  <c r="N7"/>
  <c r="G18"/>
  <c r="AB9" l="1"/>
</calcChain>
</file>

<file path=xl/sharedStrings.xml><?xml version="1.0" encoding="utf-8"?>
<sst xmlns="http://schemas.openxmlformats.org/spreadsheetml/2006/main" count="80" uniqueCount="49">
  <si>
    <t>№ лота</t>
  </si>
  <si>
    <t>Количество</t>
  </si>
  <si>
    <t>Ед. измерения</t>
  </si>
  <si>
    <t>Сумма, выделенная для закупки,  тенге</t>
  </si>
  <si>
    <t xml:space="preserve">Наименование товаров </t>
  </si>
  <si>
    <t>Технические и качественные характеристики закупаемых товаров</t>
  </si>
  <si>
    <t>Перечень  закупаемых  товаров</t>
  </si>
  <si>
    <t>ИТОГО:</t>
  </si>
  <si>
    <t>Место поставки</t>
  </si>
  <si>
    <t>Цена за единицу, тенге</t>
  </si>
  <si>
    <t>Сумма, тенге</t>
  </si>
  <si>
    <t>Мангистауская область город Актау, 26 микрорайон, здание №57</t>
  </si>
  <si>
    <t xml:space="preserve">        График поставки</t>
  </si>
  <si>
    <t>I</t>
  </si>
  <si>
    <t>II</t>
  </si>
  <si>
    <t>III</t>
  </si>
  <si>
    <t>IV</t>
  </si>
  <si>
    <t xml:space="preserve">ТОО "МакST-фрам" </t>
  </si>
  <si>
    <t>ТОО "Казфармсервис Плюс"</t>
  </si>
  <si>
    <t>ТОО "Dana Estrella"</t>
  </si>
  <si>
    <t>Приложение к протоколу итогов от 29 апреля 2021 года</t>
  </si>
  <si>
    <t>ТОО "Medical Trade 14"</t>
  </si>
  <si>
    <t xml:space="preserve">ТОО «Dariyamedica «Дарья медика» </t>
  </si>
  <si>
    <t xml:space="preserve">ТОО «ФАРМАКС-2» </t>
  </si>
  <si>
    <t xml:space="preserve">ТОО «Medical Active Group» </t>
  </si>
  <si>
    <t>Нить хирургическая шовная кетгут 4, игла 40 мм, длина нити 75 см.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</si>
  <si>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М4, игла 40 мм</t>
  </si>
  <si>
    <t>Нить хирургическая шовная кетгут 5, игла 40 мм, длина нити 75 см.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</si>
  <si>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М5, игла 40 мм</t>
  </si>
  <si>
    <t>Нить хирургическая шовная кетгут 6, игла 40 мм, длина нити 75 см.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</si>
  <si>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М6, игла 40 мм</t>
  </si>
  <si>
    <t>Нить хирургическая шовная кетгут 7, игла 45 мм, длина нити 75 см.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</si>
  <si>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М7, игла 45 мм</t>
  </si>
  <si>
    <t xml:space="preserve">Vcp371h Нить стерильная хирургическая, синтетическая, рассасывающаяся, плетеная изготовленная изПолиглактина 910 с покрытием содержащим антибактериальный компонент Триклозан М 4(1) 90 см. Нить окрашена. Игла Колющая 1/2  окружности, 48 мм длиной.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</si>
  <si>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окрашена в контрастный цвет для улучшения визуализации в ране .
Нить сохраняет 75% прочности на разрыв IN VIVO через 2 недели, 50% через 3 недели, 25% через 4 недели, срок полного рассасывания 56-70 дней.
Нить обладает антисептическими свойствами для профилактики инфекций области хирургического вмешательства в различных тканях организма, что подтверждено исследованиями с наивысшим уровнем достоверности доказательств – 1 и наивысшим уровнем убедительности рекомендаций – А. Используемый антисептик (триклозан) проявляет клинически доказанную антимикробную активность против Staphylococcus aureus, Staphylococcus epidermidis, MRSA, MRSE, в период   96 часов после имплантации нити, 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7 дней.  Антисептик обеспечивает  безопасное использование при операциях на мозговых оболочках, нить не теряет антисептических свойств  присутствие веществ содержащих анионную группу.  Метрический размер 4, условный размер 1. Длина нити  90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- 420. Игла  имеет конструкцию, увеличивающую надежность ее фиксации в иглодержателе  за счет насечек в месте захвата.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колющая, усиленная, 1/2  окружности, 48 мм длиной. Диаметр тела иглы 1,27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t>
  </si>
  <si>
    <t>Vcp370h Нить стерильная хирургическая, синтетическая, рассасывающаяся, плетеная изготовленная изПолиглактина 910 с покрытием содержащим антибактериальный компонент Триклозан М 3,5(0) 90 см. Нить окрашена. Игла Колющая1/2  окружности, 48 мм длиной.</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</si>
  <si>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должна быть окрашена в контрастный цвет для улучшения визуализации в ране .
Нить должна сохранять 75% прочности на разрыв IN VIVO через 2 недели, 50% через 3 недели, 25% через 4 недели, срок полного рассасывания 56-70 дней.
Нить обладает клинически доказанными антисептическими свойствами для профилактики раневой инфекции в различных тканях организма. Используемый антисептик (триклозан) проявляет клинически доказанную антимикробную активность против Staphylococcus aureus, Staphylococcus epidermidis, MRSA, MRSE, в период не менее 96 часов после имплантации нити,в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не менее 7 дней.  Антисептик должен обеспечить безопасное использование при операциях на мозговых оболочках, нить не должна терять антисептических свойств в присутствие веществ содержащих анионную группу. Метрический размер 3,5, условный размер 0. Длина нити не менее 85 см и не более 95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колющая, массивная, 1/2  окружности, от 47,5 до 48,5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Маркировка одинарной упаковки из фольги должна содержать наименование шовного материала, его состав; товарный знак,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</si>
  <si>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Игла спинальная "Пенсил" 26G, длина 90 мм, с иглой-интродьюсером 20G</t>
  </si>
  <si>
    <t>Игла спинальная с интродьюсером, размер 26G. С обтуратором. Тип заточки «карандаш» для обеспечения профилактики постпункционных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0.31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38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0.32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 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</si>
  <si>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Игла спинальная "Пенсил" 27G, длина 90 мм, с иглой-интродьюсером 20G.</t>
  </si>
  <si>
    <t>Игла спинальная с интродьюсером, размер 27G. C обтуратором. Тип заточки «карандаш» для обеспечения профилактики пост 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0.28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22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0.30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</si>
  <si>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Катетер эпидуральный 18G</t>
  </si>
  <si>
    <t>Эпидуральный катетер: для иглы 18G, материал - полиэфирблокамид,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0.19мл.Наклейка с индикацией «эпидуральный» для катетера. Направитель для катетера с замком Люера типа male. ,Коннектор эпидурального катетера "Luer-Lock" (female), маркирован цветом (желтый) для исключения риска ошибочного введения внутривенных растворов, тип фиксации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t>
  </si>
  <si>
    <t>Игла "Туохи" (эпидуральная), 18G, 80мм</t>
  </si>
  <si>
    <t>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часть.Индивидуальная стерильная упаковка, стерилизация этиленоксидом.</t>
  </si>
  <si>
    <t>Набор для эпидуральной анестезии "Минипак" с фиксатором, 18G</t>
  </si>
  <si>
    <t xml:space="preserve">Набор для проведения эпидуральной анестезии, в состав набора входит: 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
Эпидуральный катетер: для иглы 18G,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0.19мл.Наклейка с индикацией «эпидуральный» для катетера. Направитель для катетера с замком Люератипа male.
Шприц «утрата сопротивления» трёхкомпонентный: используемый объем 10 мл; внутренний диаметр цилиндра 15,15 мм; диаметр наконечника поршня 14,99 мм, надпись на шприце, указывающая на использования шприца для техники «утраты сопротивления».
Эпидуральный фильтр: диаметр пор 0,2 мкм, обеспечивает двунаправленную фильтрацию; объем заполнения 0,75 мл; максимальное давление фильтрации 1793 kPa; фильтрующий материал – Полиэфирсульфон, замок Люера, с одной стороны тип male с другой female с возможность дополнительной фиксации с помощью внутренней резьбы при наличии внешней резьбы на ответной части. Возможность поворота на 360 градусов после соединения. Профиль в самой высокой части 11мм. Диаметр 34мм. Максимальный срок службы 96 часов.
Фиксатор-липучка одновременно обеспечивает уменьшение вероятности перегиба и закрепление эпидурального катетера в месте выхода из спины пациента.Наклейка для фиксации эпидурального катетера прямоугольная 55х64 мм общей максимальной высотой 2.7 мм; изготовлена из биологически инертных вспененных композитных материалов (вспененный сополимер полиэтилен-этиленвинилацетата); адгезивный слой, обращенный к коже, защищен ламинированной бумагой c указанием размера фиксатора 18G; прозрачное центральное окошко диаметром 12 мм; жёсткий тип фиксации-защёлка с каналом катетера , подходящего для иглы 18G.
Коннектор для эпидурального катетера.Тип соединения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 </t>
  </si>
  <si>
    <t>штука</t>
  </si>
  <si>
    <t>шт</t>
  </si>
</sst>
</file>

<file path=xl/styles.xml><?xml version="1.0" encoding="utf-8"?>
<styleSheet xmlns="http://schemas.openxmlformats.org/spreadsheetml/2006/main">
  <numFmts count="1">
    <numFmt numFmtId="43" formatCode="_-* #,##0.00\ _₽_-;\-* #,##0.00\ _₽_-;_-* &quot;-&quot;??\ _₽_-;_-@_-"/>
  </numFmts>
  <fonts count="15">
    <font>
      <sz val="10"/>
      <name val="Arial"/>
    </font>
    <font>
      <sz val="11"/>
      <color theme="1"/>
      <name val="Calibri"/>
      <family val="2"/>
      <charset val="204"/>
      <scheme val="minor"/>
    </font>
    <font>
      <sz val="11"/>
      <color theme="1"/>
      <name val="Calibri"/>
      <family val="2"/>
      <scheme val="minor"/>
    </font>
    <font>
      <sz val="10"/>
      <color rgb="FF000000"/>
      <name val="Arial"/>
      <family val="2"/>
      <charset val="204"/>
    </font>
    <font>
      <sz val="12"/>
      <color theme="1"/>
      <name val="Calibri"/>
      <family val="2"/>
      <scheme val="minor"/>
    </font>
    <font>
      <sz val="10"/>
      <name val="Arial"/>
    </font>
    <font>
      <sz val="11"/>
      <color theme="0"/>
      <name val="Calibri"/>
      <family val="2"/>
      <charset val="204"/>
      <scheme val="minor"/>
    </font>
    <font>
      <sz val="10"/>
      <color theme="1"/>
      <name val="Times New Roman"/>
      <family val="1"/>
      <charset val="204"/>
    </font>
    <font>
      <sz val="11"/>
      <name val="Times New Roman"/>
      <family val="1"/>
      <charset val="204"/>
    </font>
    <font>
      <b/>
      <sz val="11"/>
      <name val="Times New Roman"/>
      <family val="1"/>
      <charset val="204"/>
    </font>
    <font>
      <b/>
      <sz val="11"/>
      <color theme="1"/>
      <name val="Times New Roman"/>
      <family val="1"/>
      <charset val="204"/>
    </font>
    <font>
      <sz val="11"/>
      <name val="Arial"/>
      <family val="2"/>
      <charset val="204"/>
    </font>
    <font>
      <sz val="11"/>
      <color theme="1"/>
      <name val="Times New Roman"/>
      <family val="1"/>
      <charset val="204"/>
    </font>
    <font>
      <sz val="11"/>
      <color rgb="FFFF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7">
    <xf numFmtId="0" fontId="0" fillId="0" borderId="0">
      <alignment horizontal="center"/>
    </xf>
    <xf numFmtId="0" fontId="2" fillId="0" borderId="0"/>
    <xf numFmtId="0" fontId="3" fillId="0" borderId="0"/>
    <xf numFmtId="0" fontId="1" fillId="0" borderId="0"/>
    <xf numFmtId="0" fontId="2" fillId="0" borderId="0"/>
    <xf numFmtId="0" fontId="4" fillId="0" borderId="0"/>
    <xf numFmtId="43" fontId="5" fillId="0" borderId="0" applyFont="0" applyFill="0" applyBorder="0" applyAlignment="0" applyProtection="0"/>
  </cellStyleXfs>
  <cellXfs count="70">
    <xf numFmtId="0" fontId="0" fillId="0" borderId="0" xfId="0" applyAlignment="1"/>
    <xf numFmtId="0" fontId="6" fillId="0" borderId="0" xfId="0" applyFont="1" applyBorder="1" applyAlignment="1">
      <alignment horizontal="center" vertical="center"/>
    </xf>
    <xf numFmtId="0" fontId="7" fillId="0" borderId="1" xfId="0" applyFont="1" applyBorder="1" applyAlignment="1">
      <alignment vertical="center" wrapText="1"/>
    </xf>
    <xf numFmtId="0" fontId="7" fillId="0" borderId="1" xfId="0" applyNumberFormat="1" applyFont="1" applyBorder="1" applyAlignment="1">
      <alignment vertical="center" wrapText="1"/>
    </xf>
    <xf numFmtId="0" fontId="6" fillId="0" borderId="10" xfId="0" applyFont="1" applyBorder="1" applyAlignment="1">
      <alignment horizontal="center" vertical="center"/>
    </xf>
    <xf numFmtId="0" fontId="8" fillId="0" borderId="4" xfId="0" applyFont="1" applyFill="1" applyBorder="1" applyAlignment="1"/>
    <xf numFmtId="0" fontId="8" fillId="0" borderId="5" xfId="0" applyFont="1" applyFill="1" applyBorder="1" applyAlignment="1">
      <alignment wrapText="1"/>
    </xf>
    <xf numFmtId="0" fontId="8" fillId="0" borderId="5" xfId="0" applyFont="1" applyFill="1" applyBorder="1" applyAlignment="1"/>
    <xf numFmtId="0" fontId="8" fillId="0" borderId="0" xfId="0" applyFont="1" applyFill="1" applyAlignment="1"/>
    <xf numFmtId="0" fontId="8" fillId="0" borderId="6" xfId="0" applyFont="1" applyFill="1" applyBorder="1" applyAlignment="1"/>
    <xf numFmtId="0" fontId="8" fillId="0" borderId="0" xfId="0" applyFont="1" applyFill="1" applyBorder="1" applyAlignment="1">
      <alignment wrapText="1"/>
    </xf>
    <xf numFmtId="0" fontId="8" fillId="0" borderId="0" xfId="0" applyFont="1" applyFill="1" applyBorder="1" applyAlignment="1"/>
    <xf numFmtId="0" fontId="9"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applyAlignment="1"/>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2" borderId="1" xfId="0" applyFont="1" applyFill="1" applyBorder="1" applyAlignment="1">
      <alignment vertical="center" wrapText="1"/>
    </xf>
    <xf numFmtId="0" fontId="8" fillId="0" borderId="11" xfId="0" applyFont="1" applyFill="1" applyBorder="1" applyAlignment="1">
      <alignment horizontal="center" vertical="center" wrapText="1"/>
    </xf>
    <xf numFmtId="0" fontId="8" fillId="0" borderId="3" xfId="0"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43" fontId="8" fillId="0" borderId="1" xfId="6" applyFont="1" applyBorder="1" applyAlignment="1">
      <alignment vertical="center"/>
    </xf>
    <xf numFmtId="43" fontId="12" fillId="0" borderId="1" xfId="6" applyFont="1" applyBorder="1" applyAlignment="1">
      <alignment horizontal="center" vertical="center"/>
    </xf>
    <xf numFmtId="0" fontId="8" fillId="2" borderId="9" xfId="0" applyFont="1" applyFill="1" applyBorder="1" applyAlignment="1">
      <alignment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1" fontId="8" fillId="0" borderId="2" xfId="0" applyNumberFormat="1" applyFont="1" applyFill="1" applyBorder="1" applyAlignment="1">
      <alignment horizontal="center" vertical="center" wrapText="1"/>
    </xf>
    <xf numFmtId="43" fontId="8" fillId="0" borderId="1" xfId="6" applyFont="1" applyBorder="1" applyAlignment="1">
      <alignment horizontal="center" vertical="center"/>
    </xf>
    <xf numFmtId="43" fontId="8" fillId="0" borderId="1" xfId="6" applyNumberFormat="1" applyFont="1" applyBorder="1" applyAlignment="1">
      <alignment horizontal="center" vertical="center"/>
    </xf>
    <xf numFmtId="43" fontId="13" fillId="0" borderId="1" xfId="6" applyNumberFormat="1" applyFont="1" applyBorder="1" applyAlignment="1">
      <alignment horizontal="center" vertical="center"/>
    </xf>
    <xf numFmtId="43" fontId="13" fillId="0" borderId="1" xfId="6" applyFont="1" applyBorder="1" applyAlignment="1">
      <alignment horizontal="center" vertical="center"/>
    </xf>
    <xf numFmtId="43" fontId="9" fillId="0" borderId="1" xfId="6" applyFont="1" applyFill="1" applyBorder="1" applyAlignment="1">
      <alignment horizontal="center" vertical="center"/>
    </xf>
    <xf numFmtId="43" fontId="8" fillId="0" borderId="1" xfId="6" applyFont="1" applyFill="1" applyBorder="1" applyAlignment="1">
      <alignment horizontal="center" vertical="center"/>
    </xf>
    <xf numFmtId="43" fontId="13" fillId="0" borderId="1" xfId="6" applyFont="1" applyFill="1" applyBorder="1" applyAlignment="1">
      <alignment horizontal="center" vertical="center"/>
    </xf>
    <xf numFmtId="0" fontId="8" fillId="0" borderId="1" xfId="0" applyFont="1" applyBorder="1" applyAlignment="1">
      <alignment vertical="center" wrapText="1"/>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xf numFmtId="0" fontId="8"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xf numFmtId="0" fontId="13" fillId="0" borderId="2" xfId="0" applyFont="1" applyFill="1" applyBorder="1" applyAlignment="1">
      <alignment horizontal="center" vertical="center"/>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0" fontId="8" fillId="0" borderId="0" xfId="0" applyFont="1" applyFill="1" applyAlignment="1">
      <alignment wrapText="1"/>
    </xf>
    <xf numFmtId="43" fontId="8" fillId="0" borderId="0" xfId="0" applyNumberFormat="1" applyFont="1" applyFill="1" applyAlignment="1"/>
    <xf numFmtId="2" fontId="8" fillId="0" borderId="0" xfId="0" applyNumberFormat="1" applyFont="1" applyFill="1" applyAlignment="1"/>
    <xf numFmtId="0" fontId="7" fillId="0" borderId="2" xfId="0" applyFont="1" applyBorder="1" applyAlignment="1">
      <alignment horizontal="left" vertical="center" wrapText="1"/>
    </xf>
    <xf numFmtId="0" fontId="14" fillId="0" borderId="1" xfId="0" applyFont="1" applyBorder="1" applyAlignment="1">
      <alignment vertical="top" wrapText="1"/>
    </xf>
    <xf numFmtId="0" fontId="14" fillId="0" borderId="1" xfId="0" applyFont="1" applyBorder="1" applyAlignment="1">
      <alignment wrapText="1"/>
    </xf>
    <xf numFmtId="0" fontId="7" fillId="0" borderId="3" xfId="0" applyNumberFormat="1" applyFont="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Border="1" applyAlignment="1">
      <alignment wrapText="1"/>
    </xf>
    <xf numFmtId="0" fontId="10" fillId="0" borderId="0" xfId="0" applyFont="1" applyFill="1" applyBorder="1" applyAlignment="1">
      <alignment horizontal="center"/>
    </xf>
    <xf numFmtId="0" fontId="10" fillId="0" borderId="9" xfId="0" applyFont="1" applyFill="1" applyBorder="1" applyAlignment="1">
      <alignment horizontal="center"/>
    </xf>
    <xf numFmtId="0" fontId="10" fillId="0" borderId="8" xfId="0" applyFont="1" applyFill="1" applyBorder="1" applyAlignment="1">
      <alignment horizontal="center"/>
    </xf>
  </cellXfs>
  <cellStyles count="7">
    <cellStyle name="Обычный" xfId="0" builtinId="0"/>
    <cellStyle name="Обычный 3" xfId="1"/>
    <cellStyle name="Обычный 4" xfId="4"/>
    <cellStyle name="Обычный 5" xfId="5"/>
    <cellStyle name="Обычный 6" xfId="3"/>
    <cellStyle name="Обычный 7" xfId="2"/>
    <cellStyle name="Финансовый" xfId="6"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22"/>
  <sheetViews>
    <sheetView tabSelected="1" view="pageBreakPreview" zoomScale="70" zoomScaleNormal="80" zoomScaleSheetLayoutView="70" workbookViewId="0">
      <selection activeCell="AE12" sqref="AE12"/>
    </sheetView>
  </sheetViews>
  <sheetFormatPr defaultRowHeight="15"/>
  <cols>
    <col min="1" max="1" width="5.7109375" style="8" customWidth="1"/>
    <col min="2" max="2" width="25.28515625" style="52" customWidth="1"/>
    <col min="3" max="3" width="70.7109375" style="52" customWidth="1"/>
    <col min="4" max="4" width="12.140625" style="8" customWidth="1"/>
    <col min="5" max="5" width="11.28515625" style="8" customWidth="1"/>
    <col min="6" max="6" width="11.28515625" style="8" hidden="1" customWidth="1"/>
    <col min="7" max="7" width="15.42578125" style="8" customWidth="1"/>
    <col min="8" max="8" width="17.85546875" style="8" customWidth="1"/>
    <col min="9" max="9" width="7.7109375" style="8" customWidth="1"/>
    <col min="10" max="10" width="8" style="8" customWidth="1"/>
    <col min="11" max="11" width="8.140625" style="8" customWidth="1"/>
    <col min="12" max="12" width="8.28515625" style="8" customWidth="1"/>
    <col min="13" max="13" width="16.7109375" style="8" customWidth="1"/>
    <col min="14" max="14" width="18.140625" style="8" customWidth="1"/>
    <col min="15" max="15" width="17.5703125" style="8" customWidth="1"/>
    <col min="16" max="16" width="17.85546875" style="8" customWidth="1"/>
    <col min="17" max="17" width="16.85546875" style="8" customWidth="1"/>
    <col min="18" max="18" width="17.85546875" style="8" customWidth="1"/>
    <col min="19" max="19" width="17" style="8" customWidth="1"/>
    <col min="20" max="20" width="24" style="8" customWidth="1"/>
    <col min="21" max="21" width="18" style="8" customWidth="1"/>
    <col min="22" max="22" width="21.85546875" style="8" customWidth="1"/>
    <col min="23" max="23" width="17.7109375" style="8" customWidth="1"/>
    <col min="24" max="24" width="19.42578125" style="8" customWidth="1"/>
    <col min="25" max="25" width="17.7109375" style="8" customWidth="1"/>
    <col min="26" max="26" width="21.85546875" style="8" customWidth="1"/>
    <col min="27" max="16384" width="9.140625" style="8"/>
  </cols>
  <sheetData>
    <row r="1" spans="1:31">
      <c r="A1" s="5"/>
      <c r="B1" s="6"/>
      <c r="C1" s="6"/>
      <c r="D1" s="7"/>
      <c r="E1" s="61" t="s">
        <v>20</v>
      </c>
      <c r="F1" s="61"/>
      <c r="G1" s="61"/>
      <c r="H1" s="61"/>
      <c r="I1" s="61"/>
      <c r="J1" s="61"/>
      <c r="K1" s="61"/>
      <c r="L1" s="61"/>
      <c r="M1" s="61"/>
      <c r="N1" s="61"/>
    </row>
    <row r="2" spans="1:31">
      <c r="A2" s="9"/>
      <c r="B2" s="10"/>
      <c r="C2" s="10"/>
      <c r="D2" s="11"/>
      <c r="E2" s="11"/>
      <c r="F2" s="11"/>
      <c r="G2" s="11"/>
      <c r="H2" s="11"/>
      <c r="I2" s="11"/>
      <c r="J2" s="11"/>
      <c r="K2" s="11"/>
      <c r="L2" s="11"/>
      <c r="M2" s="11"/>
      <c r="N2" s="11"/>
      <c r="O2" s="11"/>
      <c r="P2" s="11"/>
      <c r="Q2" s="11"/>
      <c r="R2" s="11"/>
      <c r="S2" s="11"/>
      <c r="T2" s="11"/>
      <c r="U2" s="11"/>
      <c r="V2" s="11"/>
      <c r="W2" s="11"/>
      <c r="X2" s="11"/>
      <c r="Y2" s="11"/>
      <c r="Z2" s="11"/>
    </row>
    <row r="3" spans="1:31">
      <c r="A3" s="9"/>
      <c r="B3" s="62" t="s">
        <v>6</v>
      </c>
      <c r="C3" s="62"/>
      <c r="D3" s="62"/>
      <c r="E3" s="62"/>
      <c r="F3" s="12"/>
      <c r="G3" s="13"/>
      <c r="H3" s="13"/>
      <c r="I3" s="13"/>
      <c r="J3" s="13"/>
      <c r="K3" s="13"/>
      <c r="L3" s="13"/>
      <c r="M3" s="13"/>
      <c r="N3" s="13"/>
      <c r="O3" s="13"/>
      <c r="P3" s="13"/>
      <c r="Q3" s="13"/>
      <c r="R3" s="13"/>
      <c r="S3" s="13"/>
      <c r="T3" s="13"/>
      <c r="U3" s="13"/>
      <c r="V3" s="13"/>
      <c r="W3" s="13"/>
      <c r="X3" s="13"/>
      <c r="Y3" s="13"/>
      <c r="Z3" s="13"/>
    </row>
    <row r="4" spans="1:31">
      <c r="A4" s="9"/>
      <c r="B4" s="10"/>
      <c r="C4" s="10"/>
      <c r="D4" s="14"/>
      <c r="E4" s="11"/>
      <c r="F4" s="11"/>
      <c r="G4" s="11"/>
      <c r="H4" s="11"/>
      <c r="I4" s="11"/>
      <c r="J4" s="11"/>
      <c r="K4" s="11"/>
      <c r="L4" s="11"/>
      <c r="M4" s="11"/>
      <c r="N4" s="11"/>
      <c r="O4" s="11"/>
      <c r="P4" s="11"/>
      <c r="Q4" s="11"/>
      <c r="R4" s="11"/>
      <c r="S4" s="11"/>
      <c r="T4" s="11"/>
      <c r="U4" s="11"/>
      <c r="V4" s="11"/>
      <c r="W4" s="11"/>
      <c r="X4" s="11"/>
      <c r="Y4" s="11"/>
      <c r="Z4" s="11"/>
    </row>
    <row r="5" spans="1:31" ht="15.75" customHeight="1">
      <c r="A5" s="63" t="s">
        <v>0</v>
      </c>
      <c r="B5" s="63" t="s">
        <v>4</v>
      </c>
      <c r="C5" s="63" t="s">
        <v>5</v>
      </c>
      <c r="D5" s="63" t="s">
        <v>2</v>
      </c>
      <c r="E5" s="63" t="s">
        <v>1</v>
      </c>
      <c r="F5" s="15"/>
      <c r="G5" s="63" t="s">
        <v>3</v>
      </c>
      <c r="H5" s="65" t="s">
        <v>8</v>
      </c>
      <c r="I5" s="59" t="s">
        <v>12</v>
      </c>
      <c r="J5" s="59"/>
      <c r="K5" s="59"/>
      <c r="L5" s="59"/>
      <c r="M5" s="68" t="s">
        <v>19</v>
      </c>
      <c r="N5" s="69"/>
      <c r="O5" s="60" t="s">
        <v>17</v>
      </c>
      <c r="P5" s="60"/>
      <c r="Q5" s="60" t="s">
        <v>21</v>
      </c>
      <c r="R5" s="60"/>
      <c r="S5" s="60" t="s">
        <v>22</v>
      </c>
      <c r="T5" s="60"/>
      <c r="U5" s="60" t="s">
        <v>23</v>
      </c>
      <c r="V5" s="60"/>
      <c r="W5" s="60" t="s">
        <v>18</v>
      </c>
      <c r="X5" s="60"/>
      <c r="Y5" s="60" t="s">
        <v>24</v>
      </c>
      <c r="Z5" s="60"/>
    </row>
    <row r="6" spans="1:31" ht="69" customHeight="1">
      <c r="A6" s="64"/>
      <c r="B6" s="64"/>
      <c r="C6" s="64"/>
      <c r="D6" s="64"/>
      <c r="E6" s="64"/>
      <c r="F6" s="16"/>
      <c r="G6" s="64"/>
      <c r="H6" s="66"/>
      <c r="I6" s="17" t="s">
        <v>13</v>
      </c>
      <c r="J6" s="17" t="s">
        <v>14</v>
      </c>
      <c r="K6" s="17" t="s">
        <v>15</v>
      </c>
      <c r="L6" s="17" t="s">
        <v>16</v>
      </c>
      <c r="M6" s="18" t="s">
        <v>9</v>
      </c>
      <c r="N6" s="18" t="s">
        <v>10</v>
      </c>
      <c r="O6" s="18" t="s">
        <v>9</v>
      </c>
      <c r="P6" s="18" t="s">
        <v>10</v>
      </c>
      <c r="Q6" s="18" t="s">
        <v>9</v>
      </c>
      <c r="R6" s="18" t="s">
        <v>10</v>
      </c>
      <c r="S6" s="18" t="s">
        <v>9</v>
      </c>
      <c r="T6" s="18" t="s">
        <v>10</v>
      </c>
      <c r="U6" s="18" t="s">
        <v>9</v>
      </c>
      <c r="V6" s="18" t="s">
        <v>10</v>
      </c>
      <c r="W6" s="18" t="s">
        <v>9</v>
      </c>
      <c r="X6" s="18" t="s">
        <v>10</v>
      </c>
      <c r="Y6" s="18" t="s">
        <v>9</v>
      </c>
      <c r="Z6" s="18" t="s">
        <v>10</v>
      </c>
    </row>
    <row r="7" spans="1:31" ht="75">
      <c r="A7" s="19">
        <v>1</v>
      </c>
      <c r="B7" s="20" t="s">
        <v>25</v>
      </c>
      <c r="C7" s="55" t="s">
        <v>26</v>
      </c>
      <c r="D7" s="21" t="s">
        <v>47</v>
      </c>
      <c r="E7" s="22">
        <v>1000</v>
      </c>
      <c r="F7" s="1"/>
      <c r="G7" s="23">
        <v>700000</v>
      </c>
      <c r="H7" s="24" t="s">
        <v>11</v>
      </c>
      <c r="I7" s="25"/>
      <c r="J7" s="26">
        <v>1000</v>
      </c>
      <c r="K7" s="24"/>
      <c r="L7" s="24"/>
      <c r="M7" s="27">
        <v>610</v>
      </c>
      <c r="N7" s="28">
        <f>E7*M7</f>
        <v>610000</v>
      </c>
      <c r="O7" s="28"/>
      <c r="P7" s="28"/>
      <c r="Q7" s="28"/>
      <c r="R7" s="28"/>
      <c r="S7" s="28"/>
      <c r="T7" s="28"/>
      <c r="U7" s="28"/>
      <c r="V7" s="28"/>
      <c r="W7" s="28">
        <v>614.4</v>
      </c>
      <c r="X7" s="28">
        <f>J7*W7</f>
        <v>614400</v>
      </c>
      <c r="Y7" s="28"/>
      <c r="Z7" s="28"/>
      <c r="AC7" s="67"/>
      <c r="AD7" s="67"/>
      <c r="AE7" s="67"/>
    </row>
    <row r="8" spans="1:31" ht="75">
      <c r="A8" s="19">
        <v>2</v>
      </c>
      <c r="B8" s="29" t="s">
        <v>27</v>
      </c>
      <c r="C8" s="56" t="s">
        <v>28</v>
      </c>
      <c r="D8" s="30" t="s">
        <v>47</v>
      </c>
      <c r="E8" s="31">
        <v>4000</v>
      </c>
      <c r="F8" s="1"/>
      <c r="G8" s="23">
        <v>2800000</v>
      </c>
      <c r="H8" s="24" t="s">
        <v>11</v>
      </c>
      <c r="I8" s="25"/>
      <c r="J8" s="25">
        <v>4000</v>
      </c>
      <c r="K8" s="24"/>
      <c r="L8" s="24"/>
      <c r="M8" s="27">
        <v>610</v>
      </c>
      <c r="N8" s="28">
        <f t="shared" ref="N8:N11" si="0">E8*M8</f>
        <v>2440000</v>
      </c>
      <c r="O8" s="28"/>
      <c r="P8" s="28"/>
      <c r="Q8" s="28"/>
      <c r="R8" s="28"/>
      <c r="S8" s="28"/>
      <c r="T8" s="28"/>
      <c r="U8" s="28">
        <v>425</v>
      </c>
      <c r="V8" s="28">
        <f>J8*U8</f>
        <v>1700000</v>
      </c>
      <c r="W8" s="28">
        <v>614.4</v>
      </c>
      <c r="X8" s="28">
        <f>J8*W8</f>
        <v>2457600</v>
      </c>
      <c r="Y8" s="28"/>
      <c r="Z8" s="28"/>
    </row>
    <row r="9" spans="1:31" ht="75">
      <c r="A9" s="19">
        <v>3</v>
      </c>
      <c r="B9" s="29" t="s">
        <v>29</v>
      </c>
      <c r="C9" s="56" t="s">
        <v>30</v>
      </c>
      <c r="D9" s="30" t="s">
        <v>47</v>
      </c>
      <c r="E9" s="31">
        <v>4000</v>
      </c>
      <c r="F9" s="1"/>
      <c r="G9" s="23">
        <v>2800000</v>
      </c>
      <c r="H9" s="24" t="s">
        <v>11</v>
      </c>
      <c r="I9" s="32"/>
      <c r="J9" s="25">
        <v>4000</v>
      </c>
      <c r="K9" s="24"/>
      <c r="L9" s="24"/>
      <c r="M9" s="27">
        <v>610</v>
      </c>
      <c r="N9" s="28">
        <f t="shared" si="0"/>
        <v>2440000</v>
      </c>
      <c r="O9" s="28"/>
      <c r="P9" s="28"/>
      <c r="Q9" s="28"/>
      <c r="R9" s="28"/>
      <c r="S9" s="28"/>
      <c r="T9" s="28"/>
      <c r="U9" s="28"/>
      <c r="V9" s="28"/>
      <c r="W9" s="28">
        <v>633.6</v>
      </c>
      <c r="X9" s="28">
        <f>J9*W9</f>
        <v>2534400</v>
      </c>
      <c r="Y9" s="28"/>
      <c r="Z9" s="28"/>
      <c r="AB9" s="33">
        <f>K9*AA9</f>
        <v>0</v>
      </c>
    </row>
    <row r="10" spans="1:31" ht="75">
      <c r="A10" s="19">
        <v>4</v>
      </c>
      <c r="B10" s="29" t="s">
        <v>31</v>
      </c>
      <c r="C10" s="57" t="s">
        <v>32</v>
      </c>
      <c r="D10" s="30" t="s">
        <v>47</v>
      </c>
      <c r="E10" s="31">
        <v>1500</v>
      </c>
      <c r="F10" s="1"/>
      <c r="G10" s="23">
        <v>1050000</v>
      </c>
      <c r="H10" s="24" t="s">
        <v>11</v>
      </c>
      <c r="I10" s="32"/>
      <c r="J10" s="32">
        <v>1500</v>
      </c>
      <c r="K10" s="24"/>
      <c r="L10" s="24"/>
      <c r="M10" s="27">
        <v>610</v>
      </c>
      <c r="N10" s="28">
        <f t="shared" si="0"/>
        <v>915000</v>
      </c>
      <c r="O10" s="34"/>
      <c r="P10" s="33"/>
      <c r="Q10" s="35"/>
      <c r="R10" s="36"/>
      <c r="S10" s="35"/>
      <c r="T10" s="36"/>
      <c r="U10" s="34">
        <v>587</v>
      </c>
      <c r="V10" s="33">
        <f>J10*U10</f>
        <v>880500</v>
      </c>
      <c r="W10" s="34">
        <v>633.6</v>
      </c>
      <c r="X10" s="33">
        <f>J10*W10</f>
        <v>950400</v>
      </c>
      <c r="Y10" s="35"/>
      <c r="Z10" s="36"/>
    </row>
    <row r="11" spans="1:31" ht="216.75">
      <c r="A11" s="19">
        <v>5</v>
      </c>
      <c r="B11" s="20" t="s">
        <v>33</v>
      </c>
      <c r="C11" s="58" t="s">
        <v>34</v>
      </c>
      <c r="D11" s="30" t="s">
        <v>47</v>
      </c>
      <c r="E11" s="31">
        <v>1500</v>
      </c>
      <c r="F11" s="1"/>
      <c r="G11" s="23">
        <v>2872500</v>
      </c>
      <c r="H11" s="24" t="s">
        <v>11</v>
      </c>
      <c r="I11" s="32"/>
      <c r="J11" s="32">
        <v>1500</v>
      </c>
      <c r="K11" s="24"/>
      <c r="L11" s="24"/>
      <c r="M11" s="27">
        <v>1839</v>
      </c>
      <c r="N11" s="28">
        <f t="shared" si="0"/>
        <v>2758500</v>
      </c>
      <c r="O11" s="34"/>
      <c r="P11" s="33"/>
      <c r="Q11" s="35"/>
      <c r="R11" s="36"/>
      <c r="S11" s="35"/>
      <c r="T11" s="36"/>
      <c r="U11" s="35"/>
      <c r="V11" s="36"/>
      <c r="W11" s="35"/>
      <c r="X11" s="36"/>
      <c r="Y11" s="35"/>
      <c r="Z11" s="36"/>
    </row>
    <row r="12" spans="1:31" ht="216.75">
      <c r="A12" s="19">
        <v>6</v>
      </c>
      <c r="B12" s="20" t="s">
        <v>35</v>
      </c>
      <c r="C12" s="3" t="s">
        <v>36</v>
      </c>
      <c r="D12" s="30" t="s">
        <v>47</v>
      </c>
      <c r="E12" s="31">
        <v>500</v>
      </c>
      <c r="F12" s="1"/>
      <c r="G12" s="23">
        <v>966500</v>
      </c>
      <c r="H12" s="24" t="s">
        <v>11</v>
      </c>
      <c r="I12" s="32"/>
      <c r="J12" s="32">
        <v>500</v>
      </c>
      <c r="K12" s="37"/>
      <c r="L12" s="37"/>
      <c r="M12" s="27">
        <v>1758</v>
      </c>
      <c r="N12" s="28">
        <f>E12*M12</f>
        <v>879000</v>
      </c>
      <c r="O12" s="38"/>
      <c r="P12" s="33"/>
      <c r="Q12" s="39"/>
      <c r="R12" s="36"/>
      <c r="S12" s="39"/>
      <c r="T12" s="36"/>
      <c r="U12" s="39"/>
      <c r="V12" s="36"/>
      <c r="W12" s="39"/>
      <c r="X12" s="36"/>
      <c r="Y12" s="38">
        <v>2114</v>
      </c>
      <c r="Z12" s="33">
        <f>J12*Y12</f>
        <v>1057000</v>
      </c>
    </row>
    <row r="13" spans="1:31" ht="191.25">
      <c r="A13" s="19">
        <v>7</v>
      </c>
      <c r="B13" s="40" t="s">
        <v>37</v>
      </c>
      <c r="C13" s="2" t="s">
        <v>38</v>
      </c>
      <c r="D13" s="41" t="s">
        <v>47</v>
      </c>
      <c r="E13" s="42">
        <v>800</v>
      </c>
      <c r="F13" s="1"/>
      <c r="G13" s="23">
        <v>3840000</v>
      </c>
      <c r="H13" s="24" t="s">
        <v>11</v>
      </c>
      <c r="I13" s="32"/>
      <c r="J13" s="32">
        <v>800</v>
      </c>
      <c r="K13" s="43"/>
      <c r="L13" s="43"/>
      <c r="M13" s="27"/>
      <c r="N13" s="28"/>
      <c r="O13" s="44">
        <v>4780</v>
      </c>
      <c r="P13" s="33">
        <f>E13*O13</f>
        <v>3824000</v>
      </c>
      <c r="Q13" s="44">
        <v>2300</v>
      </c>
      <c r="R13" s="33">
        <f>E13*Q13</f>
        <v>1840000</v>
      </c>
      <c r="S13" s="44">
        <v>3100</v>
      </c>
      <c r="T13" s="33">
        <f>E13*S13</f>
        <v>2480000</v>
      </c>
      <c r="U13" s="45"/>
      <c r="V13" s="36"/>
      <c r="W13" s="45"/>
      <c r="X13" s="36"/>
      <c r="Y13" s="45"/>
      <c r="Z13" s="36"/>
    </row>
    <row r="14" spans="1:31" ht="191.25">
      <c r="A14" s="46">
        <v>8</v>
      </c>
      <c r="B14" s="40" t="s">
        <v>39</v>
      </c>
      <c r="C14" s="2" t="s">
        <v>40</v>
      </c>
      <c r="D14" s="41" t="s">
        <v>47</v>
      </c>
      <c r="E14" s="42">
        <v>600</v>
      </c>
      <c r="F14" s="4"/>
      <c r="G14" s="23">
        <v>2880000</v>
      </c>
      <c r="H14" s="23" t="s">
        <v>11</v>
      </c>
      <c r="I14" s="47"/>
      <c r="J14" s="32">
        <v>600</v>
      </c>
      <c r="K14" s="48"/>
      <c r="L14" s="48"/>
      <c r="M14" s="27"/>
      <c r="N14" s="28"/>
      <c r="O14" s="47">
        <v>4780</v>
      </c>
      <c r="P14" s="33">
        <f t="shared" ref="P14:P17" si="1">E14*O14</f>
        <v>2868000</v>
      </c>
      <c r="Q14" s="47">
        <v>2300</v>
      </c>
      <c r="R14" s="33">
        <f>E14*Q14</f>
        <v>1380000</v>
      </c>
      <c r="S14" s="47">
        <v>3100</v>
      </c>
      <c r="T14" s="33">
        <f>E14*S14</f>
        <v>1860000</v>
      </c>
      <c r="U14" s="47">
        <v>2640</v>
      </c>
      <c r="V14" s="33">
        <f>J14*U14</f>
        <v>1584000</v>
      </c>
      <c r="W14" s="49"/>
      <c r="X14" s="36"/>
      <c r="Y14" s="49"/>
      <c r="Z14" s="36"/>
    </row>
    <row r="15" spans="1:31" ht="204">
      <c r="A15" s="46">
        <v>9</v>
      </c>
      <c r="B15" s="40" t="s">
        <v>41</v>
      </c>
      <c r="C15" s="3" t="s">
        <v>42</v>
      </c>
      <c r="D15" s="41" t="s">
        <v>48</v>
      </c>
      <c r="E15" s="42">
        <v>250</v>
      </c>
      <c r="F15" s="4"/>
      <c r="G15" s="23">
        <v>867000</v>
      </c>
      <c r="H15" s="23" t="s">
        <v>11</v>
      </c>
      <c r="I15" s="47"/>
      <c r="J15" s="32">
        <v>250</v>
      </c>
      <c r="K15" s="48"/>
      <c r="L15" s="48"/>
      <c r="M15" s="27"/>
      <c r="N15" s="28"/>
      <c r="O15" s="47">
        <v>3450</v>
      </c>
      <c r="P15" s="33">
        <f t="shared" si="1"/>
        <v>862500</v>
      </c>
      <c r="Q15" s="47"/>
      <c r="R15" s="33"/>
      <c r="S15" s="49"/>
      <c r="T15" s="36"/>
      <c r="U15" s="47"/>
      <c r="V15" s="33"/>
      <c r="W15" s="49"/>
      <c r="X15" s="36"/>
      <c r="Y15" s="49"/>
      <c r="Z15" s="36"/>
    </row>
    <row r="16" spans="1:31" ht="127.5">
      <c r="A16" s="46">
        <v>10</v>
      </c>
      <c r="B16" s="40" t="s">
        <v>43</v>
      </c>
      <c r="C16" s="3" t="s">
        <v>44</v>
      </c>
      <c r="D16" s="41" t="s">
        <v>48</v>
      </c>
      <c r="E16" s="42">
        <v>250</v>
      </c>
      <c r="F16" s="4"/>
      <c r="G16" s="23">
        <v>1045000</v>
      </c>
      <c r="H16" s="23" t="s">
        <v>11</v>
      </c>
      <c r="I16" s="47"/>
      <c r="J16" s="32">
        <v>250</v>
      </c>
      <c r="K16" s="48"/>
      <c r="L16" s="48"/>
      <c r="M16" s="27"/>
      <c r="N16" s="28"/>
      <c r="O16" s="47">
        <v>4175</v>
      </c>
      <c r="P16" s="33">
        <f t="shared" si="1"/>
        <v>1043750</v>
      </c>
      <c r="Q16" s="47">
        <v>2320</v>
      </c>
      <c r="R16" s="33">
        <f>E16*Q16</f>
        <v>580000</v>
      </c>
      <c r="S16" s="49"/>
      <c r="T16" s="36"/>
      <c r="U16" s="47">
        <v>1676</v>
      </c>
      <c r="V16" s="33">
        <f>J16*U16</f>
        <v>419000</v>
      </c>
      <c r="W16" s="49"/>
      <c r="X16" s="36"/>
      <c r="Y16" s="49"/>
      <c r="Z16" s="36"/>
    </row>
    <row r="17" spans="1:26" ht="242.25">
      <c r="A17" s="46">
        <v>11</v>
      </c>
      <c r="B17" s="40" t="s">
        <v>45</v>
      </c>
      <c r="C17" s="2" t="s">
        <v>46</v>
      </c>
      <c r="D17" s="41" t="s">
        <v>47</v>
      </c>
      <c r="E17" s="42">
        <v>250</v>
      </c>
      <c r="F17" s="4"/>
      <c r="G17" s="23">
        <v>1475000</v>
      </c>
      <c r="H17" s="23" t="s">
        <v>11</v>
      </c>
      <c r="I17" s="47"/>
      <c r="J17" s="32">
        <v>250</v>
      </c>
      <c r="K17" s="48"/>
      <c r="L17" s="48"/>
      <c r="M17" s="27"/>
      <c r="N17" s="28"/>
      <c r="O17" s="47">
        <v>4300</v>
      </c>
      <c r="P17" s="33">
        <f t="shared" si="1"/>
        <v>1075000</v>
      </c>
      <c r="Q17" s="49"/>
      <c r="R17" s="36"/>
      <c r="S17" s="49"/>
      <c r="T17" s="36"/>
      <c r="U17" s="47">
        <v>5240</v>
      </c>
      <c r="V17" s="33">
        <f>J17*U17</f>
        <v>1310000</v>
      </c>
      <c r="W17" s="49"/>
      <c r="X17" s="36"/>
      <c r="Y17" s="49"/>
      <c r="Z17" s="36"/>
    </row>
    <row r="18" spans="1:26">
      <c r="A18" s="43"/>
      <c r="B18" s="50" t="s">
        <v>7</v>
      </c>
      <c r="C18" s="43"/>
      <c r="D18" s="43"/>
      <c r="E18" s="43"/>
      <c r="F18" s="43"/>
      <c r="G18" s="51">
        <f>SUM(G7:G17)</f>
        <v>21296000</v>
      </c>
      <c r="H18" s="43"/>
      <c r="I18" s="43"/>
      <c r="J18" s="43"/>
      <c r="K18" s="43"/>
      <c r="L18" s="43"/>
      <c r="M18" s="43"/>
      <c r="N18" s="43"/>
      <c r="O18" s="43"/>
      <c r="P18" s="43"/>
      <c r="Q18" s="43"/>
      <c r="R18" s="43"/>
      <c r="S18" s="43"/>
      <c r="T18" s="43"/>
      <c r="U18" s="43"/>
      <c r="V18" s="43"/>
      <c r="W18" s="43"/>
      <c r="X18" s="43"/>
      <c r="Y18" s="43"/>
      <c r="Z18" s="43"/>
    </row>
    <row r="19" spans="1:26">
      <c r="M19" s="53"/>
      <c r="O19" s="53"/>
      <c r="Q19" s="53"/>
      <c r="S19" s="53"/>
      <c r="U19" s="53"/>
      <c r="W19" s="53"/>
      <c r="Y19" s="53"/>
    </row>
    <row r="22" spans="1:26">
      <c r="G22" s="54"/>
    </row>
  </sheetData>
  <mergeCells count="18">
    <mergeCell ref="AC7:AE7"/>
    <mergeCell ref="Q5:R5"/>
    <mergeCell ref="S5:T5"/>
    <mergeCell ref="U5:V5"/>
    <mergeCell ref="M5:N5"/>
    <mergeCell ref="W5:X5"/>
    <mergeCell ref="Y5:Z5"/>
    <mergeCell ref="A5:A6"/>
    <mergeCell ref="B5:B6"/>
    <mergeCell ref="C5:C6"/>
    <mergeCell ref="D5:D6"/>
    <mergeCell ref="E5:E6"/>
    <mergeCell ref="I5:L5"/>
    <mergeCell ref="O5:P5"/>
    <mergeCell ref="E1:N1"/>
    <mergeCell ref="B3:E3"/>
    <mergeCell ref="G5:G6"/>
    <mergeCell ref="H5:H6"/>
  </mergeCells>
  <conditionalFormatting sqref="D10">
    <cfRule type="colorScale" priority="7">
      <colorScale>
        <cfvo type="min" val="0"/>
        <cfvo type="max" val="0"/>
        <color rgb="FF63BE7B"/>
        <color rgb="FFFFEF9C"/>
      </colorScale>
    </cfRule>
  </conditionalFormatting>
  <conditionalFormatting sqref="C10">
    <cfRule type="colorScale" priority="8">
      <colorScale>
        <cfvo type="min" val="0"/>
        <cfvo type="max" val="0"/>
        <color rgb="FF63BE7B"/>
        <color rgb="FFFFEF9C"/>
      </colorScale>
    </cfRule>
  </conditionalFormatting>
  <conditionalFormatting sqref="D10:D17">
    <cfRule type="colorScale" priority="11">
      <colorScale>
        <cfvo type="min" val="0"/>
        <cfvo type="max" val="0"/>
        <color rgb="FF63BE7B"/>
        <color rgb="FFFFEF9C"/>
      </colorScale>
    </cfRule>
  </conditionalFormatting>
  <conditionalFormatting sqref="C10:C17">
    <cfRule type="colorScale" priority="12">
      <colorScale>
        <cfvo type="min" val="0"/>
        <cfvo type="max" val="0"/>
        <color rgb="FF63BE7B"/>
        <color rgb="FFFFEF9C"/>
      </colorScale>
    </cfRule>
  </conditionalFormatting>
  <conditionalFormatting sqref="C13:C17">
    <cfRule type="colorScale" priority="2">
      <colorScale>
        <cfvo type="min" val="0"/>
        <cfvo type="max" val="0"/>
        <color rgb="FF63BE7B"/>
        <color rgb="FFFFEF9C"/>
      </colorScale>
    </cfRule>
  </conditionalFormatting>
  <conditionalFormatting sqref="D13:D17">
    <cfRule type="colorScale" priority="1">
      <colorScale>
        <cfvo type="min" val="0"/>
        <cfvo type="max" val="0"/>
        <color rgb="FF63BE7B"/>
        <color rgb="FFFFEF9C"/>
      </colorScale>
    </cfRule>
  </conditionalFormatting>
  <pageMargins left="0.39370078740157483" right="0.11811023622047245" top="0.15748031496062992" bottom="0.19685039370078741" header="0.19685039370078741" footer="0.19685039370078741"/>
  <pageSetup paperSize="9" scale="43"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2020-02-19T15:49:51Z</cp:lastPrinted>
  <dcterms:created xsi:type="dcterms:W3CDTF">1996-10-08T23:32:33Z</dcterms:created>
  <dcterms:modified xsi:type="dcterms:W3CDTF">2021-04-29T11:36:33Z</dcterms:modified>
</cp:coreProperties>
</file>